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767" firstSheet="8" activeTab="8"/>
  </bookViews>
  <sheets>
    <sheet name="баланс по сети ТСО январь 12г" sheetId="1" r:id="rId1"/>
    <sheet name="ПО-январь(2)12г" sheetId="2" r:id="rId2"/>
    <sheet name="ПО-январь 12г" sheetId="3" r:id="rId3"/>
    <sheet name="поступление январь 12г" sheetId="4" r:id="rId4"/>
    <sheet name="баланс по сети ТСО  февраль 12г" sheetId="5" r:id="rId5"/>
    <sheet name="ПО-февраль(2) 12г" sheetId="6" r:id="rId6"/>
    <sheet name="ПО- февраль 12г" sheetId="7" r:id="rId7"/>
    <sheet name="поступление февраль 12г" sheetId="8" r:id="rId8"/>
    <sheet name="информ" sheetId="9" r:id="rId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<sst xmlns="http://schemas.openxmlformats.org/spreadsheetml/2006/main" count="240" uniqueCount="90">
  <si>
    <t>ГН</t>
  </si>
  <si>
    <t>ВН</t>
  </si>
  <si>
    <t>СН1</t>
  </si>
  <si>
    <t>СН2</t>
  </si>
  <si>
    <t>НН</t>
  </si>
  <si>
    <t>Всего</t>
  </si>
  <si>
    <t>-</t>
  </si>
  <si>
    <t>Электроэнергия, кВтч</t>
  </si>
  <si>
    <t>Наименование показателя</t>
  </si>
  <si>
    <t>1. Поступление в сеть, всего, в т.ч. от</t>
  </si>
  <si>
    <t>2. Отдача из сети в сети ССО, всего, в т.ч. в</t>
  </si>
  <si>
    <t>4. Полезный отпуск конечным потребителям, в т.ч.</t>
  </si>
  <si>
    <t>5. Собственное потребление ТСО</t>
  </si>
  <si>
    <t>6. Потери в сетях ТСО</t>
  </si>
  <si>
    <t>3. Отпуск в сеть (п1.-п.2.)</t>
  </si>
  <si>
    <t xml:space="preserve">Котловая тарифная группа </t>
  </si>
  <si>
    <t>№ пп</t>
  </si>
  <si>
    <t>ИТОГО</t>
  </si>
  <si>
    <t>Баланс электроэнергии по сетям ТСО (ОАО "Орловские металлы")</t>
  </si>
  <si>
    <t>ОАО "МРСК Центра"</t>
  </si>
  <si>
    <t>ОАО "Орловская сбытовая компания"</t>
  </si>
  <si>
    <t>ОАО "Орловские металлы"</t>
  </si>
  <si>
    <t>Прочие</t>
  </si>
  <si>
    <t>Население городское</t>
  </si>
  <si>
    <t>Население сельское (городское с электроплитами)</t>
  </si>
  <si>
    <t>ЗАО "Мценский вторцветмет"</t>
  </si>
  <si>
    <t xml:space="preserve"> Филиал ОАО "МРСК Центра" - "Орелэнерго"                  </t>
  </si>
  <si>
    <t>Объемы электроэнергии, поступившей в сеть ТСО (ОАО "Орловские металлы")  в точках перетоков из сети собственника или иного владельца объектов электросетевого хозяйства, через которые опосредованно присоединено к электрическим сетям сетевой организации энергопринимающее устройство ТСО</t>
  </si>
  <si>
    <t>в т.ч. приравненные к  городскому населению</t>
  </si>
  <si>
    <t>в т.ч. приравненные к  сельскому населению (городское с электроплитами)</t>
  </si>
  <si>
    <t>__________________ Кузнецова Л.А.</t>
  </si>
  <si>
    <t>Объемы электроэнергии, переданной  по сетям ТСО (ОАО "Орловские металлы") в точках поставки конечных потребителей ОСК (ОАО "Орловская сбытовая компания") по договору с ОАО "МРСК Центра" от                . №</t>
  </si>
  <si>
    <t>___________________В.Н.Арифанов</t>
  </si>
  <si>
    <t>____________________В.Н.Арифанов</t>
  </si>
  <si>
    <t>ООО "Центральная энергосбытовая компания</t>
  </si>
  <si>
    <t>ООО "Центральная энергосбытовая "</t>
  </si>
  <si>
    <t>компания</t>
  </si>
  <si>
    <t>__________________ Л.А.Кузнецова</t>
  </si>
  <si>
    <t xml:space="preserve">__________________________ </t>
  </si>
  <si>
    <t>Объемы электроэнергии, переданной  по сетям ТСО (ОАО "Орловские металлы") в точках поставки конечных потребителей ООО" Центральной энергосбытовой компании" по договору с ОАО "МРСК Центра" от                . №</t>
  </si>
  <si>
    <t xml:space="preserve">__________________ </t>
  </si>
  <si>
    <t>ООО "Центральная энергосбытовая компания"</t>
  </si>
  <si>
    <t>____________________Руководитель</t>
  </si>
  <si>
    <t>за январь 2012г.</t>
  </si>
  <si>
    <t xml:space="preserve">" ___ " ____________ 2012г. </t>
  </si>
  <si>
    <t xml:space="preserve">" ___ " ____________ 2012 г. </t>
  </si>
  <si>
    <t>за январь  2012г.</t>
  </si>
  <si>
    <t>за февраль  2012г.</t>
  </si>
  <si>
    <t>за февраль 2012г.</t>
  </si>
  <si>
    <t>Табл. 5</t>
  </si>
  <si>
    <t>Наименование организации</t>
  </si>
  <si>
    <t>ИНН</t>
  </si>
  <si>
    <t>5700000196</t>
  </si>
  <si>
    <t>КПП</t>
  </si>
  <si>
    <t>570301001</t>
  </si>
  <si>
    <t>Местонахождение (адрес)</t>
  </si>
  <si>
    <t>ул. Автомагистраль, г. Мценск, Орловская обл., 303032</t>
  </si>
  <si>
    <t>Наименование объекта</t>
  </si>
  <si>
    <t>Диспетчерское наименование</t>
  </si>
  <si>
    <t>Потребители</t>
  </si>
  <si>
    <t>Дата аварии</t>
  </si>
  <si>
    <t>Время начала</t>
  </si>
  <si>
    <t>Время окончания</t>
  </si>
  <si>
    <t>Причина нарушения</t>
  </si>
  <si>
    <t>По вине</t>
  </si>
  <si>
    <t>Недоотпуск электроэнергии, кВтч</t>
  </si>
  <si>
    <t>Противоаварийные мероприятия</t>
  </si>
  <si>
    <t>1-я секция ЗРУ-10 кВ КП-1</t>
  </si>
  <si>
    <t>КП-1 ОАО "Орловские металлы"</t>
  </si>
  <si>
    <t>Цех ЗАО "МК Сталькрон" Цех ЗАО "МВЦМ"</t>
  </si>
  <si>
    <t xml:space="preserve"> 30.04.2011</t>
  </si>
  <si>
    <t xml:space="preserve"> 17-05</t>
  </si>
  <si>
    <t>17-35      18-55</t>
  </si>
  <si>
    <t>Повреждение вводного кабеля</t>
  </si>
  <si>
    <t>После выявления причины отключения секция запитана от другого ввода. Произведён ремонт кабеля с заменой кабельной муфты</t>
  </si>
  <si>
    <t>2-я секция ЗРУ-10 кВ КП-1</t>
  </si>
  <si>
    <t>ЗАО "Мценскпрокат"       ООО "Спектр-Гарант" ЗАО "ИК Сталькрон"   ЗАО "МВЦМ" "Университет"</t>
  </si>
  <si>
    <t xml:space="preserve"> 01.08.2011</t>
  </si>
  <si>
    <t xml:space="preserve"> 1-45</t>
  </si>
  <si>
    <t xml:space="preserve"> 2-00         2-10               2-12          3-45</t>
  </si>
  <si>
    <t>Не селективная работа защит яч.11 и яч. 16   КП-1</t>
  </si>
  <si>
    <t>Авария на трансформаторной п/ст ЗАО "МК Сталькрон"</t>
  </si>
  <si>
    <t>10                           1,5                            0,8                            5</t>
  </si>
  <si>
    <t>Опробована работа привода и защиты яч. 11 КП-1</t>
  </si>
  <si>
    <t xml:space="preserve"> 05.08.2011</t>
  </si>
  <si>
    <t>17-15</t>
  </si>
  <si>
    <t>17-30</t>
  </si>
  <si>
    <t>Повреждение в кабеле 10 кВ во внутренних сетях ЗАО "МК Сталькрон"</t>
  </si>
  <si>
    <t>В яч. 11 КП-1 Устанолено минимально возможное время отключения привода от срабатывания защиты.</t>
  </si>
  <si>
    <t>ТЕХНИЧЕСКОЕ СОСТОЯНИЕ ЭЛЕКТРИЧЕСКИХ СЕТЕЙ 1квартал 2011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</si>
</sst>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3" fontId="48" fillId="0" borderId="11" xfId="0" applyNumberFormat="1" applyFont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3" fontId="49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right" vertical="center"/>
    </xf>
    <xf numFmtId="0" fontId="48" fillId="0" borderId="1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51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/>
    </xf>
    <xf numFmtId="3" fontId="46" fillId="0" borderId="10" xfId="0" applyNumberFormat="1" applyFont="1" applyFill="1" applyBorder="1" applyAlignment="1">
      <alignment horizontal="center" vertical="center"/>
    </xf>
    <xf numFmtId="3" fontId="46" fillId="0" borderId="10" xfId="0" applyNumberFormat="1" applyFont="1" applyFill="1" applyBorder="1" applyAlignment="1">
      <alignment horizontal="left" vertical="center"/>
    </xf>
    <xf numFmtId="3" fontId="46" fillId="0" borderId="10" xfId="0" applyNumberFormat="1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right" vertical="center"/>
    </xf>
    <xf numFmtId="3" fontId="52" fillId="0" borderId="10" xfId="0" applyNumberFormat="1" applyFont="1" applyBorder="1" applyAlignment="1">
      <alignment horizontal="center" vertical="center"/>
    </xf>
    <xf numFmtId="3" fontId="52" fillId="0" borderId="11" xfId="0" applyNumberFormat="1" applyFont="1" applyBorder="1" applyAlignment="1">
      <alignment horizontal="center" vertical="center"/>
    </xf>
    <xf numFmtId="3" fontId="53" fillId="0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6" fillId="34" borderId="0" xfId="0" applyFont="1" applyFill="1" applyAlignment="1">
      <alignment horizontal="center" vertical="center"/>
    </xf>
    <xf numFmtId="0" fontId="52" fillId="0" borderId="10" xfId="0" applyNumberFormat="1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/>
    </xf>
    <xf numFmtId="0" fontId="48" fillId="0" borderId="11" xfId="0" applyNumberFormat="1" applyFont="1" applyBorder="1" applyAlignment="1">
      <alignment horizontal="center" vertical="center"/>
    </xf>
    <xf numFmtId="0" fontId="52" fillId="0" borderId="11" xfId="0" applyNumberFormat="1" applyFont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0" fontId="37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6" fontId="0" fillId="0" borderId="10" xfId="0" applyNumberFormat="1" applyBorder="1" applyAlignment="1">
      <alignment horizontal="center" vertical="center" wrapText="1"/>
    </xf>
    <xf numFmtId="17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justify" wrapText="1"/>
    </xf>
    <xf numFmtId="0" fontId="0" fillId="0" borderId="0" xfId="0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justify" wrapText="1"/>
    </xf>
    <xf numFmtId="0" fontId="0" fillId="0" borderId="0" xfId="0" applyBorder="1" applyAlignment="1">
      <alignment/>
    </xf>
    <xf numFmtId="0" fontId="49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4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2.421875" style="18" customWidth="1"/>
    <col min="2" max="2" width="14.57421875" style="18" customWidth="1"/>
    <col min="3" max="3" width="9.140625" style="18" customWidth="1"/>
    <col min="4" max="4" width="15.28125" style="18" customWidth="1"/>
    <col min="5" max="5" width="7.421875" style="18" customWidth="1"/>
    <col min="6" max="6" width="13.8515625" style="18" customWidth="1"/>
    <col min="7" max="7" width="21.421875" style="18" customWidth="1"/>
    <col min="8" max="16384" width="9.140625" style="18" customWidth="1"/>
  </cols>
  <sheetData>
    <row r="1" spans="1:10" s="6" customFormat="1" ht="18.75">
      <c r="A1" s="14"/>
      <c r="B1" s="5"/>
      <c r="C1" s="5"/>
      <c r="D1" s="15"/>
      <c r="E1" s="15"/>
      <c r="F1" s="15"/>
      <c r="G1" s="16"/>
      <c r="H1" s="15"/>
      <c r="I1" s="15"/>
      <c r="J1" s="15"/>
    </row>
    <row r="2" spans="1:8" s="6" customFormat="1" ht="15.75">
      <c r="A2" s="62" t="s">
        <v>18</v>
      </c>
      <c r="B2" s="62"/>
      <c r="C2" s="62"/>
      <c r="D2" s="62"/>
      <c r="E2" s="62"/>
      <c r="F2" s="62"/>
      <c r="G2" s="62"/>
      <c r="H2" s="27"/>
    </row>
    <row r="3" spans="1:3" s="6" customFormat="1" ht="15">
      <c r="A3" s="4"/>
      <c r="B3" s="5" t="s">
        <v>46</v>
      </c>
      <c r="C3" s="5"/>
    </row>
    <row r="4" spans="1:8" s="6" customFormat="1" ht="15">
      <c r="A4" s="4"/>
      <c r="B4" s="4"/>
      <c r="C4" s="5"/>
      <c r="H4" s="28"/>
    </row>
    <row r="5" spans="1:7" s="6" customFormat="1" ht="15.75">
      <c r="A5" s="63" t="s">
        <v>8</v>
      </c>
      <c r="B5" s="63" t="s">
        <v>7</v>
      </c>
      <c r="C5" s="63"/>
      <c r="D5" s="63"/>
      <c r="E5" s="63"/>
      <c r="F5" s="63"/>
      <c r="G5" s="63"/>
    </row>
    <row r="6" spans="1:8" s="6" customFormat="1" ht="15.75">
      <c r="A6" s="63"/>
      <c r="B6" s="38" t="s">
        <v>5</v>
      </c>
      <c r="C6" s="38" t="s">
        <v>0</v>
      </c>
      <c r="D6" s="38" t="s">
        <v>1</v>
      </c>
      <c r="E6" s="38" t="s">
        <v>2</v>
      </c>
      <c r="F6" s="38" t="s">
        <v>3</v>
      </c>
      <c r="G6" s="38" t="s">
        <v>4</v>
      </c>
      <c r="H6" s="28"/>
    </row>
    <row r="7" spans="1:7" s="6" customFormat="1" ht="15" customHeight="1">
      <c r="A7" s="9" t="s">
        <v>9</v>
      </c>
      <c r="B7" s="31">
        <f>SUM(C7:G7)</f>
        <v>337440</v>
      </c>
      <c r="C7" s="7"/>
      <c r="D7" s="30">
        <f>D8</f>
        <v>337440</v>
      </c>
      <c r="E7" s="7"/>
      <c r="F7" s="7">
        <f>F9</f>
        <v>0</v>
      </c>
      <c r="G7" s="7"/>
    </row>
    <row r="8" spans="1:9" s="6" customFormat="1" ht="15" customHeight="1">
      <c r="A8" s="11" t="s">
        <v>19</v>
      </c>
      <c r="B8" s="31">
        <f aca="true" t="shared" si="0" ref="B8:B16">SUM(C8:G8)</f>
        <v>337440</v>
      </c>
      <c r="C8" s="7"/>
      <c r="D8" s="29">
        <v>337440</v>
      </c>
      <c r="E8" s="7"/>
      <c r="F8" s="7"/>
      <c r="G8" s="7"/>
      <c r="I8" s="28"/>
    </row>
    <row r="9" spans="1:7" s="6" customFormat="1" ht="15" customHeight="1">
      <c r="A9" s="11" t="s">
        <v>25</v>
      </c>
      <c r="B9" s="10">
        <f t="shared" si="0"/>
        <v>0</v>
      </c>
      <c r="C9" s="7"/>
      <c r="D9" s="7"/>
      <c r="E9" s="7"/>
      <c r="F9" s="23">
        <v>0</v>
      </c>
      <c r="G9" s="7"/>
    </row>
    <row r="10" spans="1:7" s="6" customFormat="1" ht="15" customHeight="1">
      <c r="A10" s="9" t="s">
        <v>10</v>
      </c>
      <c r="B10" s="10">
        <f t="shared" si="0"/>
        <v>0</v>
      </c>
      <c r="C10" s="7"/>
      <c r="D10" s="7"/>
      <c r="E10" s="7"/>
      <c r="F10" s="7"/>
      <c r="G10" s="7"/>
    </row>
    <row r="11" spans="1:7" s="6" customFormat="1" ht="15" customHeight="1">
      <c r="A11" s="11"/>
      <c r="B11" s="10">
        <f t="shared" si="0"/>
        <v>0</v>
      </c>
      <c r="C11" s="7"/>
      <c r="D11" s="7"/>
      <c r="E11" s="7"/>
      <c r="F11" s="7"/>
      <c r="G11" s="7"/>
    </row>
    <row r="12" spans="1:7" s="6" customFormat="1" ht="15" customHeight="1">
      <c r="A12" s="12" t="s">
        <v>14</v>
      </c>
      <c r="B12" s="31">
        <f t="shared" si="0"/>
        <v>337440</v>
      </c>
      <c r="C12" s="7">
        <f>C7-C10</f>
        <v>0</v>
      </c>
      <c r="D12" s="30">
        <f>D7-D10</f>
        <v>337440</v>
      </c>
      <c r="E12" s="7">
        <f>E7-E10</f>
        <v>0</v>
      </c>
      <c r="F12" s="7">
        <f>F7-F10</f>
        <v>0</v>
      </c>
      <c r="G12" s="7">
        <f>G7-G10</f>
        <v>0</v>
      </c>
    </row>
    <row r="13" spans="1:7" s="6" customFormat="1" ht="15" customHeight="1">
      <c r="A13" s="9" t="s">
        <v>11</v>
      </c>
      <c r="B13" s="31">
        <f t="shared" si="0"/>
        <v>256581</v>
      </c>
      <c r="C13" s="7"/>
      <c r="D13" s="7"/>
      <c r="E13" s="7"/>
      <c r="F13" s="32">
        <f>F14+F15</f>
        <v>255683</v>
      </c>
      <c r="G13" s="32">
        <f>G14+G15</f>
        <v>898</v>
      </c>
    </row>
    <row r="14" spans="1:7" s="17" customFormat="1" ht="15" customHeight="1">
      <c r="A14" s="22" t="s">
        <v>20</v>
      </c>
      <c r="B14" s="31">
        <f t="shared" si="0"/>
        <v>90433</v>
      </c>
      <c r="C14" s="8"/>
      <c r="D14" s="8"/>
      <c r="E14" s="8"/>
      <c r="F14" s="33">
        <v>89535</v>
      </c>
      <c r="G14" s="33">
        <v>898</v>
      </c>
    </row>
    <row r="15" spans="1:7" s="17" customFormat="1" ht="15" customHeight="1">
      <c r="A15" s="22" t="s">
        <v>34</v>
      </c>
      <c r="B15" s="10"/>
      <c r="C15" s="8"/>
      <c r="D15" s="8"/>
      <c r="E15" s="8"/>
      <c r="F15" s="33">
        <v>166148</v>
      </c>
      <c r="G15" s="24"/>
    </row>
    <row r="16" spans="1:7" s="6" customFormat="1" ht="15" customHeight="1">
      <c r="A16" s="9" t="s">
        <v>12</v>
      </c>
      <c r="B16" s="31">
        <f t="shared" si="0"/>
        <v>78189</v>
      </c>
      <c r="C16" s="7"/>
      <c r="D16" s="29">
        <v>78189</v>
      </c>
      <c r="E16" s="7"/>
      <c r="F16" s="7"/>
      <c r="G16" s="7"/>
    </row>
    <row r="17" spans="1:7" s="6" customFormat="1" ht="15" customHeight="1">
      <c r="A17" s="9" t="s">
        <v>13</v>
      </c>
      <c r="B17" s="31">
        <f>B12-B13-B16</f>
        <v>2670</v>
      </c>
      <c r="C17" s="7" t="s">
        <v>6</v>
      </c>
      <c r="D17" s="7" t="s">
        <v>6</v>
      </c>
      <c r="E17" s="7" t="s">
        <v>6</v>
      </c>
      <c r="F17" s="7" t="s">
        <v>6</v>
      </c>
      <c r="G17" s="7" t="s">
        <v>6</v>
      </c>
    </row>
    <row r="18" spans="1:2" s="6" customFormat="1" ht="15">
      <c r="A18" s="4"/>
      <c r="B18" s="5"/>
    </row>
    <row r="19" spans="1:3" s="6" customFormat="1" ht="15">
      <c r="A19" s="4"/>
      <c r="B19" s="4"/>
      <c r="C19" s="5"/>
    </row>
    <row r="20" spans="1:3" s="6" customFormat="1" ht="15">
      <c r="A20" s="4"/>
      <c r="B20" s="4"/>
      <c r="C20" s="5"/>
    </row>
    <row r="21" spans="1:3" s="6" customFormat="1" ht="15">
      <c r="A21" s="4"/>
      <c r="B21" s="4"/>
      <c r="C21" s="5"/>
    </row>
    <row r="22" spans="1:6" s="6" customFormat="1" ht="14.25" customHeight="1">
      <c r="A22" s="4" t="s">
        <v>21</v>
      </c>
      <c r="B22" s="4" t="s">
        <v>20</v>
      </c>
      <c r="F22" s="4" t="s">
        <v>35</v>
      </c>
    </row>
    <row r="23" s="6" customFormat="1" ht="9" customHeight="1">
      <c r="F23" s="6" t="s">
        <v>36</v>
      </c>
    </row>
    <row r="24" spans="1:6" s="6" customFormat="1" ht="15">
      <c r="A24" s="4" t="s">
        <v>42</v>
      </c>
      <c r="B24" s="4" t="s">
        <v>37</v>
      </c>
      <c r="F24" s="4" t="s">
        <v>38</v>
      </c>
    </row>
    <row r="25" spans="1:6" s="6" customFormat="1" ht="15">
      <c r="A25" s="4" t="s">
        <v>44</v>
      </c>
      <c r="B25" s="4" t="s">
        <v>45</v>
      </c>
      <c r="F25" s="4" t="s">
        <v>45</v>
      </c>
    </row>
    <row r="26" s="6" customFormat="1" ht="15"/>
  </sheetData>
  <sheetProtection/>
  <mergeCells count="3">
    <mergeCell ref="A2:G2"/>
    <mergeCell ref="A5:A6"/>
    <mergeCell ref="B5:G5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4">
      <selection activeCell="A4" sqref="A1:IV16384"/>
    </sheetView>
  </sheetViews>
  <sheetFormatPr defaultColWidth="9.140625" defaultRowHeight="15"/>
  <cols>
    <col min="1" max="1" width="7.28125" style="1" customWidth="1"/>
    <col min="2" max="2" width="28.00390625" style="42" customWidth="1"/>
    <col min="3" max="3" width="15.00390625" style="1" customWidth="1"/>
    <col min="4" max="4" width="6.7109375" style="1" customWidth="1"/>
    <col min="5" max="5" width="14.00390625" style="1" customWidth="1"/>
    <col min="6" max="6" width="7.57421875" style="1" customWidth="1"/>
    <col min="7" max="7" width="14.00390625" style="1" customWidth="1"/>
    <col min="8" max="8" width="15.57421875" style="1" customWidth="1"/>
    <col min="9" max="16384" width="9.140625" style="1" customWidth="1"/>
  </cols>
  <sheetData>
    <row r="1" spans="1:8" ht="15.75">
      <c r="A1" s="6"/>
      <c r="B1" s="40"/>
      <c r="C1" s="6"/>
      <c r="D1" s="6"/>
      <c r="E1" s="6"/>
      <c r="F1" s="6"/>
      <c r="G1" s="6"/>
      <c r="H1" s="6"/>
    </row>
    <row r="2" spans="1:10" ht="56.25" customHeight="1">
      <c r="A2" s="64" t="s">
        <v>39</v>
      </c>
      <c r="B2" s="65"/>
      <c r="C2" s="65"/>
      <c r="D2" s="65"/>
      <c r="E2" s="65"/>
      <c r="F2" s="65"/>
      <c r="G2" s="65"/>
      <c r="H2" s="65"/>
      <c r="J2" s="37"/>
    </row>
    <row r="3" spans="1:8" ht="18" customHeight="1">
      <c r="A3" s="39"/>
      <c r="B3" s="40"/>
      <c r="C3" s="40"/>
      <c r="D3" s="5" t="s">
        <v>43</v>
      </c>
      <c r="E3" s="40"/>
      <c r="F3" s="40"/>
      <c r="G3" s="40"/>
      <c r="H3" s="40"/>
    </row>
    <row r="4" spans="1:8" ht="15.75">
      <c r="A4" s="6"/>
      <c r="B4" s="13"/>
      <c r="C4" s="6"/>
      <c r="D4" s="6"/>
      <c r="E4" s="6"/>
      <c r="F4" s="6"/>
      <c r="G4" s="6"/>
      <c r="H4" s="6"/>
    </row>
    <row r="5" spans="1:9" ht="28.5" customHeight="1">
      <c r="A5" s="66" t="s">
        <v>16</v>
      </c>
      <c r="B5" s="66" t="s">
        <v>15</v>
      </c>
      <c r="C5" s="67" t="s">
        <v>7</v>
      </c>
      <c r="D5" s="67"/>
      <c r="E5" s="67"/>
      <c r="F5" s="67"/>
      <c r="G5" s="67"/>
      <c r="H5" s="67"/>
      <c r="I5" s="26"/>
    </row>
    <row r="6" spans="1:8" s="2" customFormat="1" ht="28.5" customHeight="1">
      <c r="A6" s="66"/>
      <c r="B6" s="66"/>
      <c r="C6" s="41" t="s">
        <v>5</v>
      </c>
      <c r="D6" s="41" t="s">
        <v>0</v>
      </c>
      <c r="E6" s="41" t="s">
        <v>1</v>
      </c>
      <c r="F6" s="41" t="s">
        <v>2</v>
      </c>
      <c r="G6" s="41" t="s">
        <v>3</v>
      </c>
      <c r="H6" s="41" t="s">
        <v>4</v>
      </c>
    </row>
    <row r="7" spans="1:8" s="3" customFormat="1" ht="15" customHeight="1">
      <c r="A7" s="19">
        <v>1</v>
      </c>
      <c r="B7" s="20" t="s">
        <v>22</v>
      </c>
      <c r="C7" s="35">
        <f>SUM(D7:H7)</f>
        <v>166148</v>
      </c>
      <c r="D7" s="19"/>
      <c r="E7" s="19"/>
      <c r="F7" s="19"/>
      <c r="G7" s="34">
        <v>166148</v>
      </c>
      <c r="H7" s="25">
        <v>0</v>
      </c>
    </row>
    <row r="8" spans="1:11" s="3" customFormat="1" ht="47.25" customHeight="1">
      <c r="A8" s="19"/>
      <c r="B8" s="21" t="s">
        <v>29</v>
      </c>
      <c r="C8" s="19"/>
      <c r="D8" s="19"/>
      <c r="E8" s="19"/>
      <c r="F8" s="19"/>
      <c r="G8" s="19"/>
      <c r="H8" s="19"/>
      <c r="K8" s="36"/>
    </row>
    <row r="9" spans="1:8" s="3" customFormat="1" ht="48" customHeight="1">
      <c r="A9" s="19"/>
      <c r="B9" s="21" t="s">
        <v>28</v>
      </c>
      <c r="C9" s="19"/>
      <c r="D9" s="19"/>
      <c r="E9" s="19"/>
      <c r="F9" s="19"/>
      <c r="G9" s="19"/>
      <c r="H9" s="19"/>
    </row>
    <row r="10" spans="1:8" s="3" customFormat="1" ht="30.75" customHeight="1">
      <c r="A10" s="19">
        <v>2</v>
      </c>
      <c r="B10" s="21" t="s">
        <v>23</v>
      </c>
      <c r="C10" s="19"/>
      <c r="D10" s="19"/>
      <c r="E10" s="19"/>
      <c r="F10" s="19"/>
      <c r="G10" s="19"/>
      <c r="H10" s="19"/>
    </row>
    <row r="11" spans="1:8" s="3" customFormat="1" ht="60.75" customHeight="1">
      <c r="A11" s="19">
        <v>3</v>
      </c>
      <c r="B11" s="21" t="s">
        <v>24</v>
      </c>
      <c r="C11" s="19"/>
      <c r="D11" s="19"/>
      <c r="E11" s="19"/>
      <c r="F11" s="19"/>
      <c r="G11" s="19"/>
      <c r="H11" s="19"/>
    </row>
    <row r="12" spans="1:8" s="3" customFormat="1" ht="15" customHeight="1">
      <c r="A12" s="19"/>
      <c r="B12" s="19" t="s">
        <v>17</v>
      </c>
      <c r="C12" s="35">
        <f>SUM(D12:H12)</f>
        <v>166148</v>
      </c>
      <c r="D12" s="19">
        <f>D7+D10+D11</f>
        <v>0</v>
      </c>
      <c r="E12" s="19">
        <f>E7+E10+E11</f>
        <v>0</v>
      </c>
      <c r="F12" s="19">
        <f>F7+F10+F11</f>
        <v>0</v>
      </c>
      <c r="G12" s="35">
        <f>G7+G10+G11</f>
        <v>166148</v>
      </c>
      <c r="H12" s="19">
        <f>H7+H10+H11</f>
        <v>0</v>
      </c>
    </row>
    <row r="13" spans="1:8" ht="15.75">
      <c r="A13" s="6"/>
      <c r="B13" s="40"/>
      <c r="C13" s="6"/>
      <c r="D13" s="6"/>
      <c r="E13" s="6"/>
      <c r="F13" s="6"/>
      <c r="G13" s="6"/>
      <c r="H13" s="6"/>
    </row>
    <row r="14" spans="1:8" ht="9" customHeight="1">
      <c r="A14" s="6"/>
      <c r="B14" s="40"/>
      <c r="C14" s="6"/>
      <c r="D14" s="6"/>
      <c r="E14" s="6"/>
      <c r="F14" s="6"/>
      <c r="G14" s="6"/>
      <c r="H14" s="6"/>
    </row>
    <row r="15" spans="1:5" ht="33.75" customHeight="1">
      <c r="A15" s="68" t="s">
        <v>26</v>
      </c>
      <c r="B15" s="69"/>
      <c r="C15" s="70"/>
      <c r="D15" s="6"/>
      <c r="E15" s="4" t="s">
        <v>41</v>
      </c>
    </row>
    <row r="16" spans="1:5" ht="15">
      <c r="A16" s="6"/>
      <c r="B16" s="6"/>
      <c r="C16" s="6"/>
      <c r="D16" s="6"/>
      <c r="E16" s="6"/>
    </row>
    <row r="17" spans="1:5" ht="15">
      <c r="A17" s="4" t="s">
        <v>33</v>
      </c>
      <c r="B17" s="6"/>
      <c r="C17" s="6"/>
      <c r="D17" s="6"/>
      <c r="E17" s="4" t="s">
        <v>40</v>
      </c>
    </row>
    <row r="18" spans="1:5" ht="15">
      <c r="A18" s="4" t="s">
        <v>44</v>
      </c>
      <c r="B18" s="6"/>
      <c r="C18" s="6"/>
      <c r="D18" s="6"/>
      <c r="E18" s="4" t="s">
        <v>45</v>
      </c>
    </row>
  </sheetData>
  <sheetProtection/>
  <mergeCells count="5">
    <mergeCell ref="A2:H2"/>
    <mergeCell ref="A5:A6"/>
    <mergeCell ref="B5:B6"/>
    <mergeCell ref="C5:H5"/>
    <mergeCell ref="A15:C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4">
      <selection activeCell="A4" sqref="A1:IV16384"/>
    </sheetView>
  </sheetViews>
  <sheetFormatPr defaultColWidth="9.140625" defaultRowHeight="15"/>
  <cols>
    <col min="1" max="1" width="7.28125" style="1" customWidth="1"/>
    <col min="2" max="2" width="28.00390625" style="42" customWidth="1"/>
    <col min="3" max="3" width="15.00390625" style="1" customWidth="1"/>
    <col min="4" max="4" width="6.7109375" style="1" customWidth="1"/>
    <col min="5" max="5" width="14.00390625" style="1" customWidth="1"/>
    <col min="6" max="6" width="7.57421875" style="1" customWidth="1"/>
    <col min="7" max="7" width="14.00390625" style="1" customWidth="1"/>
    <col min="8" max="8" width="15.57421875" style="1" customWidth="1"/>
    <col min="9" max="16384" width="9.140625" style="1" customWidth="1"/>
  </cols>
  <sheetData>
    <row r="1" spans="1:8" ht="15.75">
      <c r="A1" s="6"/>
      <c r="B1" s="40"/>
      <c r="C1" s="6"/>
      <c r="D1" s="6"/>
      <c r="E1" s="6"/>
      <c r="F1" s="6"/>
      <c r="G1" s="6"/>
      <c r="H1" s="6"/>
    </row>
    <row r="2" spans="1:8" ht="56.25" customHeight="1">
      <c r="A2" s="64" t="s">
        <v>31</v>
      </c>
      <c r="B2" s="65"/>
      <c r="C2" s="65"/>
      <c r="D2" s="65"/>
      <c r="E2" s="65"/>
      <c r="F2" s="65"/>
      <c r="G2" s="65"/>
      <c r="H2" s="65"/>
    </row>
    <row r="3" spans="1:8" ht="18" customHeight="1">
      <c r="A3" s="39"/>
      <c r="B3" s="40"/>
      <c r="C3" s="40"/>
      <c r="D3" s="5" t="s">
        <v>43</v>
      </c>
      <c r="E3" s="40"/>
      <c r="F3" s="40"/>
      <c r="G3" s="40"/>
      <c r="H3" s="40"/>
    </row>
    <row r="4" spans="1:8" ht="15.75">
      <c r="A4" s="6"/>
      <c r="B4" s="13"/>
      <c r="C4" s="6"/>
      <c r="D4" s="6"/>
      <c r="E4" s="6"/>
      <c r="F4" s="6"/>
      <c r="G4" s="6"/>
      <c r="H4" s="6"/>
    </row>
    <row r="5" spans="1:10" ht="28.5" customHeight="1">
      <c r="A5" s="66" t="s">
        <v>16</v>
      </c>
      <c r="B5" s="66" t="s">
        <v>15</v>
      </c>
      <c r="C5" s="67" t="s">
        <v>7</v>
      </c>
      <c r="D5" s="67"/>
      <c r="E5" s="67"/>
      <c r="F5" s="67"/>
      <c r="G5" s="67"/>
      <c r="H5" s="67"/>
      <c r="I5" s="26"/>
      <c r="J5" s="37"/>
    </row>
    <row r="6" spans="1:9" s="2" customFormat="1" ht="28.5" customHeight="1">
      <c r="A6" s="66"/>
      <c r="B6" s="66"/>
      <c r="C6" s="41" t="s">
        <v>5</v>
      </c>
      <c r="D6" s="41" t="s">
        <v>0</v>
      </c>
      <c r="E6" s="41" t="s">
        <v>1</v>
      </c>
      <c r="F6" s="41" t="s">
        <v>2</v>
      </c>
      <c r="G6" s="41" t="s">
        <v>3</v>
      </c>
      <c r="H6" s="41" t="s">
        <v>4</v>
      </c>
      <c r="I6" s="36"/>
    </row>
    <row r="7" spans="1:8" s="3" customFormat="1" ht="15" customHeight="1">
      <c r="A7" s="19">
        <v>1</v>
      </c>
      <c r="B7" s="20" t="s">
        <v>22</v>
      </c>
      <c r="C7" s="35">
        <f>SUM(D7:H7)</f>
        <v>90433</v>
      </c>
      <c r="D7" s="19"/>
      <c r="E7" s="19"/>
      <c r="F7" s="19"/>
      <c r="G7" s="34">
        <f>90433-898</f>
        <v>89535</v>
      </c>
      <c r="H7" s="34">
        <v>898</v>
      </c>
    </row>
    <row r="8" spans="1:8" s="3" customFormat="1" ht="47.25" customHeight="1">
      <c r="A8" s="19"/>
      <c r="B8" s="21" t="s">
        <v>29</v>
      </c>
      <c r="C8" s="19"/>
      <c r="D8" s="19"/>
      <c r="E8" s="19"/>
      <c r="F8" s="19"/>
      <c r="G8" s="19"/>
      <c r="H8" s="19"/>
    </row>
    <row r="9" spans="1:8" s="3" customFormat="1" ht="48" customHeight="1">
      <c r="A9" s="19"/>
      <c r="B9" s="21" t="s">
        <v>28</v>
      </c>
      <c r="C9" s="19"/>
      <c r="D9" s="19"/>
      <c r="E9" s="19"/>
      <c r="F9" s="19"/>
      <c r="G9" s="19"/>
      <c r="H9" s="19"/>
    </row>
    <row r="10" spans="1:8" s="3" customFormat="1" ht="30.75" customHeight="1">
      <c r="A10" s="19">
        <v>2</v>
      </c>
      <c r="B10" s="21" t="s">
        <v>23</v>
      </c>
      <c r="C10" s="19"/>
      <c r="D10" s="19"/>
      <c r="E10" s="19"/>
      <c r="F10" s="19"/>
      <c r="G10" s="19"/>
      <c r="H10" s="19"/>
    </row>
    <row r="11" spans="1:8" s="3" customFormat="1" ht="60.75" customHeight="1">
      <c r="A11" s="19">
        <v>3</v>
      </c>
      <c r="B11" s="21" t="s">
        <v>24</v>
      </c>
      <c r="C11" s="19"/>
      <c r="D11" s="19"/>
      <c r="E11" s="19"/>
      <c r="F11" s="19"/>
      <c r="G11" s="19"/>
      <c r="H11" s="19"/>
    </row>
    <row r="12" spans="1:8" s="3" customFormat="1" ht="15" customHeight="1">
      <c r="A12" s="19"/>
      <c r="B12" s="19" t="s">
        <v>17</v>
      </c>
      <c r="C12" s="35">
        <f>SUM(D12:H12)</f>
        <v>90433</v>
      </c>
      <c r="D12" s="19">
        <f>D7+D10+D11</f>
        <v>0</v>
      </c>
      <c r="E12" s="19">
        <f>E7+E10+E11</f>
        <v>0</v>
      </c>
      <c r="F12" s="19">
        <f>F7+F10+F11</f>
        <v>0</v>
      </c>
      <c r="G12" s="35">
        <f>G7+G10+G11</f>
        <v>89535</v>
      </c>
      <c r="H12" s="35">
        <f>H7+H10+H11</f>
        <v>898</v>
      </c>
    </row>
    <row r="13" spans="1:8" ht="15.75">
      <c r="A13" s="6"/>
      <c r="B13" s="40"/>
      <c r="C13" s="6"/>
      <c r="D13" s="6"/>
      <c r="E13" s="6"/>
      <c r="F13" s="6"/>
      <c r="G13" s="6"/>
      <c r="H13" s="6"/>
    </row>
    <row r="14" spans="1:8" ht="9" customHeight="1">
      <c r="A14" s="6"/>
      <c r="B14" s="40"/>
      <c r="C14" s="6"/>
      <c r="D14" s="6"/>
      <c r="E14" s="6"/>
      <c r="F14" s="6"/>
      <c r="G14" s="6"/>
      <c r="H14" s="6"/>
    </row>
    <row r="15" spans="1:6" ht="33.75" customHeight="1">
      <c r="A15" s="68" t="s">
        <v>26</v>
      </c>
      <c r="B15" s="69"/>
      <c r="C15" s="70"/>
      <c r="D15" s="6"/>
      <c r="E15" s="6"/>
      <c r="F15" s="4" t="s">
        <v>20</v>
      </c>
    </row>
    <row r="16" spans="1:6" ht="15">
      <c r="A16" s="6"/>
      <c r="B16" s="6"/>
      <c r="C16" s="6"/>
      <c r="D16" s="6"/>
      <c r="E16" s="6"/>
      <c r="F16" s="6"/>
    </row>
    <row r="17" spans="1:6" ht="15">
      <c r="A17" s="4" t="s">
        <v>33</v>
      </c>
      <c r="B17" s="6"/>
      <c r="C17" s="6"/>
      <c r="D17" s="6"/>
      <c r="E17" s="6"/>
      <c r="F17" s="4" t="s">
        <v>30</v>
      </c>
    </row>
    <row r="18" spans="1:6" ht="15">
      <c r="A18" s="4" t="s">
        <v>44</v>
      </c>
      <c r="B18" s="6"/>
      <c r="C18" s="6"/>
      <c r="D18" s="6"/>
      <c r="E18" s="6"/>
      <c r="F18" s="4" t="s">
        <v>45</v>
      </c>
    </row>
    <row r="20" ht="15.75">
      <c r="H20" s="26"/>
    </row>
  </sheetData>
  <sheetProtection/>
  <mergeCells count="5">
    <mergeCell ref="A2:H2"/>
    <mergeCell ref="A5:A6"/>
    <mergeCell ref="B5:B6"/>
    <mergeCell ref="C5:H5"/>
    <mergeCell ref="A15:C15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4.421875" style="1" customWidth="1"/>
    <col min="2" max="2" width="7.57421875" style="1" customWidth="1"/>
    <col min="3" max="3" width="14.8515625" style="1" customWidth="1"/>
    <col min="4" max="4" width="8.00390625" style="1" customWidth="1"/>
    <col min="5" max="5" width="14.7109375" style="1" customWidth="1"/>
    <col min="6" max="6" width="16.28125" style="1" customWidth="1"/>
    <col min="7" max="16384" width="9.140625" style="1" customWidth="1"/>
  </cols>
  <sheetData>
    <row r="1" spans="1:6" ht="15">
      <c r="A1" s="6"/>
      <c r="B1" s="6"/>
      <c r="C1" s="6"/>
      <c r="D1" s="6"/>
      <c r="E1" s="6"/>
      <c r="F1" s="6"/>
    </row>
    <row r="2" spans="1:6" ht="95.25" customHeight="1">
      <c r="A2" s="64" t="s">
        <v>27</v>
      </c>
      <c r="B2" s="71"/>
      <c r="C2" s="71"/>
      <c r="D2" s="71"/>
      <c r="E2" s="71"/>
      <c r="F2" s="71"/>
    </row>
    <row r="3" spans="1:7" ht="15">
      <c r="A3" s="6"/>
      <c r="B3" s="6"/>
      <c r="C3" s="5" t="s">
        <v>43</v>
      </c>
      <c r="D3" s="6"/>
      <c r="E3" s="6"/>
      <c r="F3" s="6"/>
      <c r="G3" s="37"/>
    </row>
    <row r="4" spans="1:6" ht="15">
      <c r="A4" s="6"/>
      <c r="B4" s="6"/>
      <c r="C4" s="5"/>
      <c r="D4" s="6"/>
      <c r="E4" s="6"/>
      <c r="F4" s="6"/>
    </row>
    <row r="5" spans="1:7" ht="28.5" customHeight="1">
      <c r="A5" s="67" t="s">
        <v>7</v>
      </c>
      <c r="B5" s="67"/>
      <c r="C5" s="67"/>
      <c r="D5" s="67"/>
      <c r="E5" s="67"/>
      <c r="F5" s="67"/>
      <c r="G5" s="26"/>
    </row>
    <row r="6" spans="1:6" s="2" customFormat="1" ht="28.5" customHeight="1">
      <c r="A6" s="41" t="s">
        <v>5</v>
      </c>
      <c r="B6" s="41" t="s">
        <v>0</v>
      </c>
      <c r="C6" s="41" t="s">
        <v>1</v>
      </c>
      <c r="D6" s="41" t="s">
        <v>2</v>
      </c>
      <c r="E6" s="41" t="s">
        <v>3</v>
      </c>
      <c r="F6" s="41" t="s">
        <v>4</v>
      </c>
    </row>
    <row r="7" spans="1:6" s="3" customFormat="1" ht="15" customHeight="1">
      <c r="A7" s="35">
        <f>C7</f>
        <v>337440</v>
      </c>
      <c r="B7" s="19"/>
      <c r="C7" s="34">
        <v>337440</v>
      </c>
      <c r="D7" s="19"/>
      <c r="E7" s="19"/>
      <c r="F7" s="19"/>
    </row>
    <row r="8" spans="1:6" ht="15">
      <c r="A8" s="6"/>
      <c r="B8" s="6"/>
      <c r="C8" s="6"/>
      <c r="D8" s="6"/>
      <c r="E8" s="6"/>
      <c r="F8" s="6"/>
    </row>
    <row r="9" spans="1:6" ht="9" customHeight="1">
      <c r="A9" s="6"/>
      <c r="B9" s="6"/>
      <c r="C9" s="6"/>
      <c r="D9" s="6"/>
      <c r="E9" s="6"/>
      <c r="F9" s="6"/>
    </row>
    <row r="10" spans="1:6" ht="33.75" customHeight="1">
      <c r="A10" s="68" t="s">
        <v>26</v>
      </c>
      <c r="B10" s="69"/>
      <c r="C10" s="70"/>
      <c r="D10" s="68" t="s">
        <v>21</v>
      </c>
      <c r="E10" s="69"/>
      <c r="F10" s="70"/>
    </row>
    <row r="11" spans="1:6" ht="15">
      <c r="A11" s="6"/>
      <c r="B11" s="6"/>
      <c r="C11" s="6"/>
      <c r="D11" s="6"/>
      <c r="E11" s="6"/>
      <c r="F11" s="6"/>
    </row>
    <row r="12" spans="1:6" ht="15">
      <c r="A12" s="4" t="s">
        <v>32</v>
      </c>
      <c r="B12" s="6"/>
      <c r="C12" s="6"/>
      <c r="D12" s="4" t="s">
        <v>40</v>
      </c>
      <c r="E12" s="6"/>
      <c r="F12" s="6"/>
    </row>
    <row r="13" spans="1:6" ht="15">
      <c r="A13" s="4" t="s">
        <v>44</v>
      </c>
      <c r="B13" s="6"/>
      <c r="C13" s="6"/>
      <c r="D13" s="4" t="s">
        <v>44</v>
      </c>
      <c r="E13" s="6"/>
      <c r="F13" s="6"/>
    </row>
  </sheetData>
  <sheetProtection/>
  <mergeCells count="4">
    <mergeCell ref="A2:F2"/>
    <mergeCell ref="A5:F5"/>
    <mergeCell ref="A10:C10"/>
    <mergeCell ref="D10:F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2.421875" style="18" customWidth="1"/>
    <col min="2" max="2" width="14.57421875" style="18" customWidth="1"/>
    <col min="3" max="3" width="9.140625" style="18" customWidth="1"/>
    <col min="4" max="4" width="15.28125" style="18" customWidth="1"/>
    <col min="5" max="5" width="7.421875" style="18" customWidth="1"/>
    <col min="6" max="6" width="13.8515625" style="18" customWidth="1"/>
    <col min="7" max="7" width="21.421875" style="18" customWidth="1"/>
    <col min="8" max="16384" width="9.140625" style="18" customWidth="1"/>
  </cols>
  <sheetData>
    <row r="1" spans="1:10" s="6" customFormat="1" ht="18.75">
      <c r="A1" s="14"/>
      <c r="B1" s="5"/>
      <c r="C1" s="5"/>
      <c r="D1" s="15"/>
      <c r="E1" s="15"/>
      <c r="F1" s="15"/>
      <c r="G1" s="16"/>
      <c r="H1" s="15"/>
      <c r="I1" s="15"/>
      <c r="J1" s="15"/>
    </row>
    <row r="2" spans="1:8" s="6" customFormat="1" ht="15.75">
      <c r="A2" s="62" t="s">
        <v>18</v>
      </c>
      <c r="B2" s="62"/>
      <c r="C2" s="62"/>
      <c r="D2" s="62"/>
      <c r="E2" s="62"/>
      <c r="F2" s="62"/>
      <c r="G2" s="62"/>
      <c r="H2" s="27"/>
    </row>
    <row r="3" spans="1:3" s="6" customFormat="1" ht="15">
      <c r="A3" s="4"/>
      <c r="B3" s="5" t="s">
        <v>47</v>
      </c>
      <c r="C3" s="5"/>
    </row>
    <row r="4" spans="1:8" s="6" customFormat="1" ht="15">
      <c r="A4" s="4"/>
      <c r="B4" s="4"/>
      <c r="C4" s="5"/>
      <c r="H4" s="28"/>
    </row>
    <row r="5" spans="1:7" s="6" customFormat="1" ht="15.75">
      <c r="A5" s="63" t="s">
        <v>8</v>
      </c>
      <c r="B5" s="63" t="s">
        <v>7</v>
      </c>
      <c r="C5" s="63"/>
      <c r="D5" s="63"/>
      <c r="E5" s="63"/>
      <c r="F5" s="63"/>
      <c r="G5" s="63"/>
    </row>
    <row r="6" spans="1:8" s="6" customFormat="1" ht="15.75">
      <c r="A6" s="63"/>
      <c r="B6" s="43" t="s">
        <v>5</v>
      </c>
      <c r="C6" s="43" t="s">
        <v>0</v>
      </c>
      <c r="D6" s="43" t="s">
        <v>1</v>
      </c>
      <c r="E6" s="43" t="s">
        <v>2</v>
      </c>
      <c r="F6" s="43" t="s">
        <v>3</v>
      </c>
      <c r="G6" s="43" t="s">
        <v>4</v>
      </c>
      <c r="H6" s="28"/>
    </row>
    <row r="7" spans="1:7" s="6" customFormat="1" ht="15" customHeight="1">
      <c r="A7" s="9" t="s">
        <v>9</v>
      </c>
      <c r="B7" s="31">
        <f>SUM(C7:G7)</f>
        <v>428000</v>
      </c>
      <c r="C7" s="7"/>
      <c r="D7" s="30">
        <f>D8</f>
        <v>428000</v>
      </c>
      <c r="E7" s="7"/>
      <c r="F7" s="7">
        <f>F9</f>
        <v>0</v>
      </c>
      <c r="G7" s="7"/>
    </row>
    <row r="8" spans="1:9" s="6" customFormat="1" ht="15" customHeight="1">
      <c r="A8" s="11" t="s">
        <v>19</v>
      </c>
      <c r="B8" s="31">
        <f aca="true" t="shared" si="0" ref="B8:B16">SUM(C8:G8)</f>
        <v>428000</v>
      </c>
      <c r="C8" s="7"/>
      <c r="D8" s="29">
        <v>428000</v>
      </c>
      <c r="E8" s="7"/>
      <c r="F8" s="7"/>
      <c r="G8" s="7"/>
      <c r="I8" s="28"/>
    </row>
    <row r="9" spans="1:7" s="6" customFormat="1" ht="15" customHeight="1">
      <c r="A9" s="11" t="s">
        <v>25</v>
      </c>
      <c r="B9" s="10">
        <f t="shared" si="0"/>
        <v>0</v>
      </c>
      <c r="C9" s="7"/>
      <c r="D9" s="7"/>
      <c r="E9" s="7"/>
      <c r="F9" s="23">
        <v>0</v>
      </c>
      <c r="G9" s="7"/>
    </row>
    <row r="10" spans="1:7" s="6" customFormat="1" ht="15" customHeight="1">
      <c r="A10" s="9" t="s">
        <v>10</v>
      </c>
      <c r="B10" s="10">
        <f t="shared" si="0"/>
        <v>0</v>
      </c>
      <c r="C10" s="7"/>
      <c r="D10" s="7"/>
      <c r="E10" s="7"/>
      <c r="F10" s="7"/>
      <c r="G10" s="7"/>
    </row>
    <row r="11" spans="1:7" s="6" customFormat="1" ht="15" customHeight="1">
      <c r="A11" s="11"/>
      <c r="B11" s="10">
        <f t="shared" si="0"/>
        <v>0</v>
      </c>
      <c r="C11" s="7"/>
      <c r="D11" s="7"/>
      <c r="E11" s="7"/>
      <c r="F11" s="7"/>
      <c r="G11" s="7"/>
    </row>
    <row r="12" spans="1:7" s="6" customFormat="1" ht="15" customHeight="1">
      <c r="A12" s="12" t="s">
        <v>14</v>
      </c>
      <c r="B12" s="31">
        <f t="shared" si="0"/>
        <v>428000</v>
      </c>
      <c r="C12" s="7">
        <f>C7-C10</f>
        <v>0</v>
      </c>
      <c r="D12" s="30">
        <f>D7-D10</f>
        <v>428000</v>
      </c>
      <c r="E12" s="7">
        <f>E7-E10</f>
        <v>0</v>
      </c>
      <c r="F12" s="7">
        <f>F7-F10</f>
        <v>0</v>
      </c>
      <c r="G12" s="7">
        <f>G7-G10</f>
        <v>0</v>
      </c>
    </row>
    <row r="13" spans="1:7" s="6" customFormat="1" ht="15" customHeight="1">
      <c r="A13" s="9" t="s">
        <v>11</v>
      </c>
      <c r="B13" s="31">
        <f t="shared" si="0"/>
        <v>341343</v>
      </c>
      <c r="C13" s="7"/>
      <c r="D13" s="7"/>
      <c r="E13" s="7"/>
      <c r="F13" s="32">
        <f>F14+F15</f>
        <v>340422</v>
      </c>
      <c r="G13" s="32">
        <f>G14+G15</f>
        <v>921</v>
      </c>
    </row>
    <row r="14" spans="1:11" s="17" customFormat="1" ht="15" customHeight="1">
      <c r="A14" s="22" t="s">
        <v>20</v>
      </c>
      <c r="B14" s="31">
        <f t="shared" si="0"/>
        <v>115389</v>
      </c>
      <c r="C14" s="8"/>
      <c r="D14" s="8"/>
      <c r="E14" s="8"/>
      <c r="F14" s="33">
        <v>114468</v>
      </c>
      <c r="G14" s="33">
        <v>921</v>
      </c>
      <c r="I14" s="17">
        <f>341343-921</f>
        <v>340422</v>
      </c>
      <c r="K14" s="17">
        <f>115389-921</f>
        <v>114468</v>
      </c>
    </row>
    <row r="15" spans="1:7" s="17" customFormat="1" ht="15" customHeight="1">
      <c r="A15" s="22" t="s">
        <v>34</v>
      </c>
      <c r="B15" s="10"/>
      <c r="C15" s="8"/>
      <c r="D15" s="8"/>
      <c r="E15" s="8"/>
      <c r="F15" s="33">
        <v>225954</v>
      </c>
      <c r="G15" s="24"/>
    </row>
    <row r="16" spans="1:7" s="6" customFormat="1" ht="15" customHeight="1">
      <c r="A16" s="9" t="s">
        <v>12</v>
      </c>
      <c r="B16" s="31">
        <f t="shared" si="0"/>
        <v>83105</v>
      </c>
      <c r="C16" s="7"/>
      <c r="D16" s="29">
        <v>83105</v>
      </c>
      <c r="E16" s="7"/>
      <c r="F16" s="7"/>
      <c r="G16" s="7"/>
    </row>
    <row r="17" spans="1:7" s="6" customFormat="1" ht="15" customHeight="1">
      <c r="A17" s="9" t="s">
        <v>13</v>
      </c>
      <c r="B17" s="31">
        <f>B12-B13-B16</f>
        <v>3552</v>
      </c>
      <c r="C17" s="7" t="s">
        <v>6</v>
      </c>
      <c r="D17" s="7" t="s">
        <v>6</v>
      </c>
      <c r="E17" s="7" t="s">
        <v>6</v>
      </c>
      <c r="F17" s="7" t="s">
        <v>6</v>
      </c>
      <c r="G17" s="7" t="s">
        <v>6</v>
      </c>
    </row>
    <row r="18" spans="1:2" s="6" customFormat="1" ht="15">
      <c r="A18" s="4"/>
      <c r="B18" s="5"/>
    </row>
    <row r="19" spans="1:3" s="6" customFormat="1" ht="15">
      <c r="A19" s="4"/>
      <c r="B19" s="4"/>
      <c r="C19" s="5"/>
    </row>
    <row r="20" spans="1:3" s="6" customFormat="1" ht="15">
      <c r="A20" s="4"/>
      <c r="B20" s="4"/>
      <c r="C20" s="5"/>
    </row>
    <row r="21" spans="1:3" s="6" customFormat="1" ht="15">
      <c r="A21" s="4"/>
      <c r="B21" s="4"/>
      <c r="C21" s="5"/>
    </row>
    <row r="22" spans="1:6" s="6" customFormat="1" ht="14.25" customHeight="1">
      <c r="A22" s="4" t="s">
        <v>21</v>
      </c>
      <c r="B22" s="4" t="s">
        <v>20</v>
      </c>
      <c r="F22" s="4" t="s">
        <v>35</v>
      </c>
    </row>
    <row r="23" s="6" customFormat="1" ht="9" customHeight="1">
      <c r="F23" s="6" t="s">
        <v>36</v>
      </c>
    </row>
    <row r="24" spans="1:6" s="6" customFormat="1" ht="15">
      <c r="A24" s="4" t="s">
        <v>42</v>
      </c>
      <c r="B24" s="4" t="s">
        <v>37</v>
      </c>
      <c r="F24" s="4" t="s">
        <v>38</v>
      </c>
    </row>
    <row r="25" spans="1:6" s="6" customFormat="1" ht="15">
      <c r="A25" s="4" t="s">
        <v>44</v>
      </c>
      <c r="B25" s="4" t="s">
        <v>45</v>
      </c>
      <c r="F25" s="4" t="s">
        <v>45</v>
      </c>
    </row>
    <row r="26" s="6" customFormat="1" ht="15"/>
  </sheetData>
  <sheetProtection/>
  <mergeCells count="3">
    <mergeCell ref="A2:G2"/>
    <mergeCell ref="A5:A6"/>
    <mergeCell ref="B5:G5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28125" style="1" customWidth="1"/>
    <col min="2" max="2" width="28.00390625" style="47" customWidth="1"/>
    <col min="3" max="3" width="15.00390625" style="1" customWidth="1"/>
    <col min="4" max="4" width="6.7109375" style="1" customWidth="1"/>
    <col min="5" max="5" width="14.00390625" style="1" customWidth="1"/>
    <col min="6" max="6" width="7.57421875" style="1" customWidth="1"/>
    <col min="7" max="7" width="14.00390625" style="1" customWidth="1"/>
    <col min="8" max="8" width="15.57421875" style="1" customWidth="1"/>
    <col min="9" max="16384" width="9.140625" style="1" customWidth="1"/>
  </cols>
  <sheetData>
    <row r="1" spans="1:8" ht="15.75">
      <c r="A1" s="6"/>
      <c r="B1" s="45"/>
      <c r="C1" s="6"/>
      <c r="D1" s="6"/>
      <c r="E1" s="6"/>
      <c r="F1" s="6"/>
      <c r="G1" s="6"/>
      <c r="H1" s="6"/>
    </row>
    <row r="2" spans="1:10" ht="56.25" customHeight="1">
      <c r="A2" s="64" t="s">
        <v>39</v>
      </c>
      <c r="B2" s="65"/>
      <c r="C2" s="65"/>
      <c r="D2" s="65"/>
      <c r="E2" s="65"/>
      <c r="F2" s="65"/>
      <c r="G2" s="65"/>
      <c r="H2" s="65"/>
      <c r="J2" s="37"/>
    </row>
    <row r="3" spans="1:8" ht="18" customHeight="1">
      <c r="A3" s="44"/>
      <c r="B3" s="45"/>
      <c r="C3" s="45"/>
      <c r="D3" s="5" t="s">
        <v>48</v>
      </c>
      <c r="E3" s="45"/>
      <c r="F3" s="45"/>
      <c r="G3" s="45"/>
      <c r="H3" s="45"/>
    </row>
    <row r="4" spans="1:8" ht="15.75">
      <c r="A4" s="6"/>
      <c r="B4" s="13"/>
      <c r="C4" s="6"/>
      <c r="D4" s="6"/>
      <c r="E4" s="6"/>
      <c r="F4" s="6"/>
      <c r="G4" s="6"/>
      <c r="H4" s="6"/>
    </row>
    <row r="5" spans="1:9" ht="28.5" customHeight="1">
      <c r="A5" s="66" t="s">
        <v>16</v>
      </c>
      <c r="B5" s="66" t="s">
        <v>15</v>
      </c>
      <c r="C5" s="67" t="s">
        <v>7</v>
      </c>
      <c r="D5" s="67"/>
      <c r="E5" s="67"/>
      <c r="F5" s="67"/>
      <c r="G5" s="67"/>
      <c r="H5" s="67"/>
      <c r="I5" s="26"/>
    </row>
    <row r="6" spans="1:8" s="2" customFormat="1" ht="28.5" customHeight="1">
      <c r="A6" s="66"/>
      <c r="B6" s="66"/>
      <c r="C6" s="46" t="s">
        <v>5</v>
      </c>
      <c r="D6" s="46" t="s">
        <v>0</v>
      </c>
      <c r="E6" s="46" t="s">
        <v>1</v>
      </c>
      <c r="F6" s="46" t="s">
        <v>2</v>
      </c>
      <c r="G6" s="46" t="s">
        <v>3</v>
      </c>
      <c r="H6" s="46" t="s">
        <v>4</v>
      </c>
    </row>
    <row r="7" spans="1:8" s="3" customFormat="1" ht="15" customHeight="1">
      <c r="A7" s="19">
        <v>1</v>
      </c>
      <c r="B7" s="20" t="s">
        <v>22</v>
      </c>
      <c r="C7" s="35">
        <f>SUM(D7:H7)</f>
        <v>225954</v>
      </c>
      <c r="D7" s="19"/>
      <c r="E7" s="19"/>
      <c r="F7" s="19"/>
      <c r="G7" s="34">
        <v>225954</v>
      </c>
      <c r="H7" s="25">
        <v>0</v>
      </c>
    </row>
    <row r="8" spans="1:11" s="3" customFormat="1" ht="47.25" customHeight="1">
      <c r="A8" s="19"/>
      <c r="B8" s="21" t="s">
        <v>29</v>
      </c>
      <c r="C8" s="19"/>
      <c r="D8" s="19"/>
      <c r="E8" s="19"/>
      <c r="F8" s="19"/>
      <c r="G8" s="19"/>
      <c r="H8" s="19"/>
      <c r="K8" s="36"/>
    </row>
    <row r="9" spans="1:8" s="3" customFormat="1" ht="48" customHeight="1">
      <c r="A9" s="19"/>
      <c r="B9" s="21" t="s">
        <v>28</v>
      </c>
      <c r="C9" s="19"/>
      <c r="D9" s="19"/>
      <c r="E9" s="19"/>
      <c r="F9" s="19"/>
      <c r="G9" s="19"/>
      <c r="H9" s="19"/>
    </row>
    <row r="10" spans="1:8" s="3" customFormat="1" ht="30.75" customHeight="1">
      <c r="A10" s="19">
        <v>2</v>
      </c>
      <c r="B10" s="21" t="s">
        <v>23</v>
      </c>
      <c r="C10" s="19"/>
      <c r="D10" s="19"/>
      <c r="E10" s="19"/>
      <c r="F10" s="19"/>
      <c r="G10" s="19"/>
      <c r="H10" s="19"/>
    </row>
    <row r="11" spans="1:8" s="3" customFormat="1" ht="60.75" customHeight="1">
      <c r="A11" s="19">
        <v>3</v>
      </c>
      <c r="B11" s="21" t="s">
        <v>24</v>
      </c>
      <c r="C11" s="19"/>
      <c r="D11" s="19"/>
      <c r="E11" s="19"/>
      <c r="F11" s="19"/>
      <c r="G11" s="19"/>
      <c r="H11" s="19"/>
    </row>
    <row r="12" spans="1:8" s="3" customFormat="1" ht="15" customHeight="1">
      <c r="A12" s="19"/>
      <c r="B12" s="19" t="s">
        <v>17</v>
      </c>
      <c r="C12" s="35">
        <f>SUM(D12:H12)</f>
        <v>225954</v>
      </c>
      <c r="D12" s="19">
        <f>D7+D10+D11</f>
        <v>0</v>
      </c>
      <c r="E12" s="19">
        <f>E7+E10+E11</f>
        <v>0</v>
      </c>
      <c r="F12" s="19">
        <f>F7+F10+F11</f>
        <v>0</v>
      </c>
      <c r="G12" s="35">
        <f>G7+G10+G11</f>
        <v>225954</v>
      </c>
      <c r="H12" s="19">
        <f>H7+H10+H11</f>
        <v>0</v>
      </c>
    </row>
    <row r="13" spans="1:8" ht="15.75">
      <c r="A13" s="6"/>
      <c r="B13" s="45"/>
      <c r="C13" s="6"/>
      <c r="D13" s="6"/>
      <c r="E13" s="6"/>
      <c r="F13" s="6"/>
      <c r="G13" s="6"/>
      <c r="H13" s="6"/>
    </row>
    <row r="14" spans="1:8" ht="9" customHeight="1">
      <c r="A14" s="6"/>
      <c r="B14" s="45"/>
      <c r="C14" s="6"/>
      <c r="D14" s="6"/>
      <c r="E14" s="6"/>
      <c r="F14" s="6"/>
      <c r="G14" s="6"/>
      <c r="H14" s="6"/>
    </row>
    <row r="15" spans="1:5" ht="33.75" customHeight="1">
      <c r="A15" s="68" t="s">
        <v>26</v>
      </c>
      <c r="B15" s="69"/>
      <c r="C15" s="70"/>
      <c r="D15" s="6"/>
      <c r="E15" s="4" t="s">
        <v>41</v>
      </c>
    </row>
    <row r="16" spans="1:5" ht="15">
      <c r="A16" s="6"/>
      <c r="B16" s="6"/>
      <c r="C16" s="6"/>
      <c r="D16" s="6"/>
      <c r="E16" s="6"/>
    </row>
    <row r="17" spans="1:5" ht="15">
      <c r="A17" s="4" t="s">
        <v>33</v>
      </c>
      <c r="B17" s="6"/>
      <c r="C17" s="6"/>
      <c r="D17" s="6"/>
      <c r="E17" s="4" t="s">
        <v>40</v>
      </c>
    </row>
    <row r="18" spans="1:5" ht="15">
      <c r="A18" s="4" t="s">
        <v>44</v>
      </c>
      <c r="B18" s="6"/>
      <c r="C18" s="6"/>
      <c r="D18" s="6"/>
      <c r="E18" s="4" t="s">
        <v>45</v>
      </c>
    </row>
  </sheetData>
  <sheetProtection/>
  <mergeCells count="5">
    <mergeCell ref="A2:H2"/>
    <mergeCell ref="A5:A6"/>
    <mergeCell ref="B5:B6"/>
    <mergeCell ref="C5:H5"/>
    <mergeCell ref="A15:C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28125" style="1" customWidth="1"/>
    <col min="2" max="2" width="28.00390625" style="47" customWidth="1"/>
    <col min="3" max="3" width="15.00390625" style="1" customWidth="1"/>
    <col min="4" max="4" width="6.7109375" style="1" customWidth="1"/>
    <col min="5" max="5" width="14.00390625" style="1" customWidth="1"/>
    <col min="6" max="6" width="7.57421875" style="1" customWidth="1"/>
    <col min="7" max="7" width="14.00390625" style="1" customWidth="1"/>
    <col min="8" max="8" width="15.57421875" style="1" customWidth="1"/>
    <col min="9" max="16384" width="9.140625" style="1" customWidth="1"/>
  </cols>
  <sheetData>
    <row r="1" spans="1:8" ht="15.75">
      <c r="A1" s="6"/>
      <c r="B1" s="45"/>
      <c r="C1" s="6"/>
      <c r="D1" s="6"/>
      <c r="E1" s="6"/>
      <c r="F1" s="6"/>
      <c r="G1" s="6"/>
      <c r="H1" s="6"/>
    </row>
    <row r="2" spans="1:8" ht="56.25" customHeight="1">
      <c r="A2" s="64" t="s">
        <v>31</v>
      </c>
      <c r="B2" s="65"/>
      <c r="C2" s="65"/>
      <c r="D2" s="65"/>
      <c r="E2" s="65"/>
      <c r="F2" s="65"/>
      <c r="G2" s="65"/>
      <c r="H2" s="65"/>
    </row>
    <row r="3" spans="1:8" ht="18" customHeight="1">
      <c r="A3" s="44"/>
      <c r="B3" s="45"/>
      <c r="C3" s="45"/>
      <c r="D3" s="5" t="s">
        <v>48</v>
      </c>
      <c r="E3" s="45"/>
      <c r="F3" s="45"/>
      <c r="G3" s="45"/>
      <c r="H3" s="45"/>
    </row>
    <row r="4" spans="1:8" ht="15.75">
      <c r="A4" s="6"/>
      <c r="B4" s="13"/>
      <c r="C4" s="6"/>
      <c r="D4" s="6"/>
      <c r="E4" s="6"/>
      <c r="F4" s="6"/>
      <c r="G4" s="6"/>
      <c r="H4" s="6"/>
    </row>
    <row r="5" spans="1:10" ht="28.5" customHeight="1">
      <c r="A5" s="66" t="s">
        <v>16</v>
      </c>
      <c r="B5" s="66" t="s">
        <v>15</v>
      </c>
      <c r="C5" s="67" t="s">
        <v>7</v>
      </c>
      <c r="D5" s="67"/>
      <c r="E5" s="67"/>
      <c r="F5" s="67"/>
      <c r="G5" s="67"/>
      <c r="H5" s="67"/>
      <c r="I5" s="26"/>
      <c r="J5" s="37"/>
    </row>
    <row r="6" spans="1:9" s="2" customFormat="1" ht="28.5" customHeight="1">
      <c r="A6" s="66"/>
      <c r="B6" s="66"/>
      <c r="C6" s="46" t="s">
        <v>5</v>
      </c>
      <c r="D6" s="46" t="s">
        <v>0</v>
      </c>
      <c r="E6" s="46" t="s">
        <v>1</v>
      </c>
      <c r="F6" s="46" t="s">
        <v>2</v>
      </c>
      <c r="G6" s="46" t="s">
        <v>3</v>
      </c>
      <c r="H6" s="46" t="s">
        <v>4</v>
      </c>
      <c r="I6" s="36"/>
    </row>
    <row r="7" spans="1:8" s="3" customFormat="1" ht="15" customHeight="1">
      <c r="A7" s="19">
        <v>1</v>
      </c>
      <c r="B7" s="20" t="s">
        <v>22</v>
      </c>
      <c r="C7" s="35">
        <f>SUM(D7:H7)</f>
        <v>341343</v>
      </c>
      <c r="D7" s="19"/>
      <c r="E7" s="19"/>
      <c r="F7" s="19"/>
      <c r="G7" s="34">
        <f>341343-921</f>
        <v>340422</v>
      </c>
      <c r="H7" s="34">
        <v>921</v>
      </c>
    </row>
    <row r="8" spans="1:8" s="3" customFormat="1" ht="47.25" customHeight="1">
      <c r="A8" s="19"/>
      <c r="B8" s="21" t="s">
        <v>29</v>
      </c>
      <c r="C8" s="19"/>
      <c r="D8" s="19"/>
      <c r="E8" s="19"/>
      <c r="F8" s="19"/>
      <c r="G8" s="19"/>
      <c r="H8" s="19"/>
    </row>
    <row r="9" spans="1:8" s="3" customFormat="1" ht="48" customHeight="1">
      <c r="A9" s="19"/>
      <c r="B9" s="21" t="s">
        <v>28</v>
      </c>
      <c r="C9" s="19"/>
      <c r="D9" s="19"/>
      <c r="E9" s="19"/>
      <c r="F9" s="19"/>
      <c r="G9" s="19"/>
      <c r="H9" s="19"/>
    </row>
    <row r="10" spans="1:8" s="3" customFormat="1" ht="30.75" customHeight="1">
      <c r="A10" s="19">
        <v>2</v>
      </c>
      <c r="B10" s="21" t="s">
        <v>23</v>
      </c>
      <c r="C10" s="19"/>
      <c r="D10" s="19"/>
      <c r="E10" s="19"/>
      <c r="F10" s="19"/>
      <c r="G10" s="19"/>
      <c r="H10" s="19"/>
    </row>
    <row r="11" spans="1:8" s="3" customFormat="1" ht="60.75" customHeight="1">
      <c r="A11" s="19">
        <v>3</v>
      </c>
      <c r="B11" s="21" t="s">
        <v>24</v>
      </c>
      <c r="C11" s="19"/>
      <c r="D11" s="19"/>
      <c r="E11" s="19"/>
      <c r="F11" s="19"/>
      <c r="G11" s="19"/>
      <c r="H11" s="19"/>
    </row>
    <row r="12" spans="1:8" s="3" customFormat="1" ht="15" customHeight="1">
      <c r="A12" s="19"/>
      <c r="B12" s="19" t="s">
        <v>17</v>
      </c>
      <c r="C12" s="35">
        <f>SUM(D12:H12)</f>
        <v>341343</v>
      </c>
      <c r="D12" s="19">
        <f>D7+D10+D11</f>
        <v>0</v>
      </c>
      <c r="E12" s="19">
        <f>E7+E10+E11</f>
        <v>0</v>
      </c>
      <c r="F12" s="19">
        <f>F7+F10+F11</f>
        <v>0</v>
      </c>
      <c r="G12" s="35">
        <f>G7+G10+G11</f>
        <v>340422</v>
      </c>
      <c r="H12" s="35">
        <f>H7+H10+H11</f>
        <v>921</v>
      </c>
    </row>
    <row r="13" spans="1:8" ht="15.75">
      <c r="A13" s="6"/>
      <c r="B13" s="45"/>
      <c r="C13" s="6"/>
      <c r="D13" s="6"/>
      <c r="E13" s="6"/>
      <c r="F13" s="6"/>
      <c r="G13" s="6"/>
      <c r="H13" s="6"/>
    </row>
    <row r="14" spans="1:8" ht="9" customHeight="1">
      <c r="A14" s="6"/>
      <c r="B14" s="45"/>
      <c r="C14" s="6"/>
      <c r="D14" s="6"/>
      <c r="E14" s="6"/>
      <c r="F14" s="6"/>
      <c r="G14" s="6"/>
      <c r="H14" s="6"/>
    </row>
    <row r="15" spans="1:6" ht="33.75" customHeight="1">
      <c r="A15" s="68" t="s">
        <v>26</v>
      </c>
      <c r="B15" s="69"/>
      <c r="C15" s="70"/>
      <c r="D15" s="6"/>
      <c r="E15" s="6"/>
      <c r="F15" s="4" t="s">
        <v>20</v>
      </c>
    </row>
    <row r="16" spans="1:6" ht="15">
      <c r="A16" s="6"/>
      <c r="B16" s="6"/>
      <c r="C16" s="6"/>
      <c r="D16" s="6"/>
      <c r="E16" s="6"/>
      <c r="F16" s="6"/>
    </row>
    <row r="17" spans="1:6" ht="15">
      <c r="A17" s="4" t="s">
        <v>33</v>
      </c>
      <c r="B17" s="6"/>
      <c r="C17" s="6"/>
      <c r="D17" s="6"/>
      <c r="E17" s="6"/>
      <c r="F17" s="4" t="s">
        <v>30</v>
      </c>
    </row>
    <row r="18" spans="1:6" ht="15">
      <c r="A18" s="4" t="s">
        <v>44</v>
      </c>
      <c r="B18" s="6"/>
      <c r="C18" s="6"/>
      <c r="D18" s="6"/>
      <c r="E18" s="6"/>
      <c r="F18" s="4" t="s">
        <v>45</v>
      </c>
    </row>
    <row r="20" ht="15.75">
      <c r="H20" s="26"/>
    </row>
  </sheetData>
  <sheetProtection/>
  <mergeCells count="5">
    <mergeCell ref="A2:H2"/>
    <mergeCell ref="A5:A6"/>
    <mergeCell ref="B5:B6"/>
    <mergeCell ref="C5:H5"/>
    <mergeCell ref="A15:C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4.421875" style="1" customWidth="1"/>
    <col min="2" max="2" width="7.57421875" style="1" customWidth="1"/>
    <col min="3" max="3" width="14.8515625" style="1" customWidth="1"/>
    <col min="4" max="4" width="8.00390625" style="1" customWidth="1"/>
    <col min="5" max="5" width="14.7109375" style="1" customWidth="1"/>
    <col min="6" max="6" width="16.28125" style="1" customWidth="1"/>
    <col min="7" max="16384" width="9.140625" style="1" customWidth="1"/>
  </cols>
  <sheetData>
    <row r="1" spans="1:6" ht="15">
      <c r="A1" s="6"/>
      <c r="B1" s="6"/>
      <c r="C1" s="6"/>
      <c r="D1" s="6"/>
      <c r="E1" s="6"/>
      <c r="F1" s="6"/>
    </row>
    <row r="2" spans="1:6" ht="95.25" customHeight="1">
      <c r="A2" s="64" t="s">
        <v>27</v>
      </c>
      <c r="B2" s="71"/>
      <c r="C2" s="71"/>
      <c r="D2" s="71"/>
      <c r="E2" s="71"/>
      <c r="F2" s="71"/>
    </row>
    <row r="3" spans="1:7" ht="15">
      <c r="A3" s="6"/>
      <c r="B3" s="6"/>
      <c r="C3" s="5" t="s">
        <v>48</v>
      </c>
      <c r="D3" s="6"/>
      <c r="E3" s="6"/>
      <c r="F3" s="6"/>
      <c r="G3" s="37"/>
    </row>
    <row r="4" spans="1:6" ht="15">
      <c r="A4" s="6"/>
      <c r="B4" s="6"/>
      <c r="C4" s="5"/>
      <c r="D4" s="6"/>
      <c r="E4" s="6"/>
      <c r="F4" s="6"/>
    </row>
    <row r="5" spans="1:7" ht="28.5" customHeight="1">
      <c r="A5" s="67" t="s">
        <v>7</v>
      </c>
      <c r="B5" s="67"/>
      <c r="C5" s="67"/>
      <c r="D5" s="67"/>
      <c r="E5" s="67"/>
      <c r="F5" s="67"/>
      <c r="G5" s="26"/>
    </row>
    <row r="6" spans="1:6" s="2" customFormat="1" ht="28.5" customHeight="1">
      <c r="A6" s="46" t="s">
        <v>5</v>
      </c>
      <c r="B6" s="46" t="s">
        <v>0</v>
      </c>
      <c r="C6" s="46" t="s">
        <v>1</v>
      </c>
      <c r="D6" s="46" t="s">
        <v>2</v>
      </c>
      <c r="E6" s="46" t="s">
        <v>3</v>
      </c>
      <c r="F6" s="46" t="s">
        <v>4</v>
      </c>
    </row>
    <row r="7" spans="1:6" s="3" customFormat="1" ht="15" customHeight="1">
      <c r="A7" s="35">
        <f>C7</f>
        <v>428000</v>
      </c>
      <c r="B7" s="19"/>
      <c r="C7" s="34">
        <v>428000</v>
      </c>
      <c r="D7" s="19"/>
      <c r="E7" s="19"/>
      <c r="F7" s="19"/>
    </row>
    <row r="8" spans="1:6" ht="15">
      <c r="A8" s="6"/>
      <c r="B8" s="6"/>
      <c r="C8" s="6"/>
      <c r="D8" s="6"/>
      <c r="E8" s="6"/>
      <c r="F8" s="6"/>
    </row>
    <row r="9" spans="1:6" ht="9" customHeight="1">
      <c r="A9" s="6"/>
      <c r="B9" s="6"/>
      <c r="C9" s="6"/>
      <c r="D9" s="6"/>
      <c r="E9" s="6"/>
      <c r="F9" s="6"/>
    </row>
    <row r="10" spans="1:6" ht="33.75" customHeight="1">
      <c r="A10" s="68" t="s">
        <v>26</v>
      </c>
      <c r="B10" s="69"/>
      <c r="C10" s="70"/>
      <c r="D10" s="68" t="s">
        <v>21</v>
      </c>
      <c r="E10" s="69"/>
      <c r="F10" s="70"/>
    </row>
    <row r="11" spans="1:6" ht="15">
      <c r="A11" s="6"/>
      <c r="B11" s="6"/>
      <c r="C11" s="6"/>
      <c r="D11" s="6"/>
      <c r="E11" s="6"/>
      <c r="F11" s="6"/>
    </row>
    <row r="12" spans="1:6" ht="15">
      <c r="A12" s="4" t="s">
        <v>32</v>
      </c>
      <c r="B12" s="6"/>
      <c r="C12" s="6"/>
      <c r="D12" s="4" t="s">
        <v>40</v>
      </c>
      <c r="E12" s="6"/>
      <c r="F12" s="6"/>
    </row>
    <row r="13" spans="1:6" ht="15">
      <c r="A13" s="4" t="s">
        <v>44</v>
      </c>
      <c r="B13" s="6"/>
      <c r="C13" s="6"/>
      <c r="D13" s="4" t="s">
        <v>44</v>
      </c>
      <c r="E13" s="6"/>
      <c r="F13" s="6"/>
    </row>
  </sheetData>
  <sheetProtection/>
  <mergeCells count="4">
    <mergeCell ref="A2:F2"/>
    <mergeCell ref="A5:F5"/>
    <mergeCell ref="A10:C10"/>
    <mergeCell ref="D10:F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0">
      <selection activeCell="M10" sqref="M10"/>
    </sheetView>
  </sheetViews>
  <sheetFormatPr defaultColWidth="9.140625" defaultRowHeight="15"/>
  <cols>
    <col min="1" max="1" width="2.7109375" style="18" customWidth="1"/>
    <col min="2" max="4" width="9.140625" style="18" customWidth="1"/>
    <col min="5" max="5" width="10.28125" style="18" customWidth="1"/>
    <col min="6" max="16384" width="9.140625" style="18" customWidth="1"/>
  </cols>
  <sheetData>
    <row r="1" spans="1:11" ht="15">
      <c r="A1"/>
      <c r="B1" t="s">
        <v>49</v>
      </c>
      <c r="C1"/>
      <c r="D1"/>
      <c r="E1"/>
      <c r="F1"/>
      <c r="G1"/>
      <c r="H1"/>
      <c r="I1"/>
      <c r="J1"/>
      <c r="K1"/>
    </row>
    <row r="2" spans="1:11" ht="15">
      <c r="A2"/>
      <c r="B2"/>
      <c r="C2"/>
      <c r="D2"/>
      <c r="E2"/>
      <c r="F2"/>
      <c r="G2"/>
      <c r="H2"/>
      <c r="I2"/>
      <c r="J2"/>
      <c r="K2"/>
    </row>
    <row r="3" spans="1:11" ht="15">
      <c r="A3"/>
      <c r="B3" s="48" t="s">
        <v>89</v>
      </c>
      <c r="C3"/>
      <c r="D3"/>
      <c r="E3"/>
      <c r="F3"/>
      <c r="G3"/>
      <c r="H3"/>
      <c r="I3"/>
      <c r="J3"/>
      <c r="K3"/>
    </row>
    <row r="4" spans="1:11" ht="15">
      <c r="A4"/>
      <c r="B4"/>
      <c r="C4"/>
      <c r="D4"/>
      <c r="E4"/>
      <c r="F4"/>
      <c r="G4"/>
      <c r="H4"/>
      <c r="I4"/>
      <c r="J4"/>
      <c r="K4"/>
    </row>
    <row r="5" spans="1:11" ht="15">
      <c r="A5"/>
      <c r="B5" s="72" t="s">
        <v>50</v>
      </c>
      <c r="C5" s="73"/>
      <c r="D5" s="73"/>
      <c r="E5" s="74"/>
      <c r="F5" s="75" t="s">
        <v>21</v>
      </c>
      <c r="G5" s="76"/>
      <c r="H5" s="76"/>
      <c r="I5" s="77"/>
      <c r="J5"/>
      <c r="K5"/>
    </row>
    <row r="6" spans="1:11" ht="15">
      <c r="A6"/>
      <c r="B6" s="72" t="s">
        <v>51</v>
      </c>
      <c r="C6" s="73"/>
      <c r="D6" s="73"/>
      <c r="E6" s="74"/>
      <c r="F6" s="78" t="s">
        <v>52</v>
      </c>
      <c r="G6" s="79"/>
      <c r="H6" s="79"/>
      <c r="I6" s="80"/>
      <c r="J6"/>
      <c r="K6"/>
    </row>
    <row r="7" spans="1:11" ht="15">
      <c r="A7"/>
      <c r="B7" s="72" t="s">
        <v>53</v>
      </c>
      <c r="C7" s="73"/>
      <c r="D7" s="73"/>
      <c r="E7" s="74"/>
      <c r="F7" s="78" t="s">
        <v>54</v>
      </c>
      <c r="G7" s="79"/>
      <c r="H7" s="79"/>
      <c r="I7" s="80"/>
      <c r="J7"/>
      <c r="K7"/>
    </row>
    <row r="8" spans="1:11" ht="15">
      <c r="A8"/>
      <c r="B8" s="72" t="s">
        <v>55</v>
      </c>
      <c r="C8" s="73"/>
      <c r="D8" s="73"/>
      <c r="E8" s="74"/>
      <c r="F8" s="78" t="s">
        <v>56</v>
      </c>
      <c r="G8" s="79"/>
      <c r="H8" s="79"/>
      <c r="I8" s="80"/>
      <c r="J8"/>
      <c r="K8"/>
    </row>
    <row r="9" spans="1:11" ht="15">
      <c r="A9"/>
      <c r="B9"/>
      <c r="C9"/>
      <c r="D9"/>
      <c r="E9"/>
      <c r="F9"/>
      <c r="G9"/>
      <c r="H9"/>
      <c r="I9"/>
      <c r="J9"/>
      <c r="K9"/>
    </row>
    <row r="10" spans="1:11" ht="45" customHeight="1">
      <c r="A10"/>
      <c r="B10" s="49" t="s">
        <v>57</v>
      </c>
      <c r="C10" s="49" t="s">
        <v>58</v>
      </c>
      <c r="D10" s="49" t="s">
        <v>59</v>
      </c>
      <c r="E10" s="49" t="s">
        <v>60</v>
      </c>
      <c r="F10" s="49" t="s">
        <v>61</v>
      </c>
      <c r="G10" s="49" t="s">
        <v>62</v>
      </c>
      <c r="H10" s="49" t="s">
        <v>63</v>
      </c>
      <c r="I10" s="49" t="s">
        <v>64</v>
      </c>
      <c r="J10" s="58" t="s">
        <v>65</v>
      </c>
      <c r="K10" s="49" t="s">
        <v>66</v>
      </c>
    </row>
    <row r="11" spans="1:11" ht="157.5">
      <c r="A11"/>
      <c r="B11" s="51" t="s">
        <v>67</v>
      </c>
      <c r="C11" s="51" t="s">
        <v>68</v>
      </c>
      <c r="D11" s="50" t="s">
        <v>69</v>
      </c>
      <c r="E11" s="52" t="s">
        <v>70</v>
      </c>
      <c r="F11" s="53" t="s">
        <v>71</v>
      </c>
      <c r="G11" s="51" t="s">
        <v>72</v>
      </c>
      <c r="H11" s="51" t="s">
        <v>73</v>
      </c>
      <c r="I11" s="51"/>
      <c r="J11" s="59">
        <v>2.5</v>
      </c>
      <c r="K11" s="50" t="s">
        <v>74</v>
      </c>
    </row>
    <row r="12" spans="1:11" ht="135">
      <c r="A12"/>
      <c r="B12" s="51" t="s">
        <v>75</v>
      </c>
      <c r="C12" s="51" t="s">
        <v>68</v>
      </c>
      <c r="D12" s="50" t="s">
        <v>76</v>
      </c>
      <c r="E12" s="52" t="s">
        <v>77</v>
      </c>
      <c r="F12" s="54" t="s">
        <v>78</v>
      </c>
      <c r="G12" s="55" t="s">
        <v>79</v>
      </c>
      <c r="H12" s="51" t="s">
        <v>80</v>
      </c>
      <c r="I12" s="51" t="s">
        <v>81</v>
      </c>
      <c r="J12" s="60" t="s">
        <v>82</v>
      </c>
      <c r="K12" s="51" t="s">
        <v>83</v>
      </c>
    </row>
    <row r="13" spans="1:11" ht="240">
      <c r="A13" s="61"/>
      <c r="B13" s="51" t="s">
        <v>75</v>
      </c>
      <c r="C13" s="51" t="s">
        <v>68</v>
      </c>
      <c r="D13" s="50" t="s">
        <v>76</v>
      </c>
      <c r="E13" s="52" t="s">
        <v>84</v>
      </c>
      <c r="F13" s="51" t="s">
        <v>85</v>
      </c>
      <c r="G13" s="51" t="s">
        <v>86</v>
      </c>
      <c r="H13" s="51" t="s">
        <v>80</v>
      </c>
      <c r="I13" s="51" t="s">
        <v>87</v>
      </c>
      <c r="J13" s="60" t="s">
        <v>82</v>
      </c>
      <c r="K13" s="51" t="s">
        <v>88</v>
      </c>
    </row>
    <row r="14" spans="1:11" ht="15">
      <c r="A14"/>
      <c r="B14" s="56"/>
      <c r="C14" s="56"/>
      <c r="D14" s="56"/>
      <c r="E14" s="56"/>
      <c r="F14" s="56"/>
      <c r="G14" s="56"/>
      <c r="H14" s="56"/>
      <c r="I14" s="56"/>
      <c r="J14" s="56"/>
      <c r="K14" s="56"/>
    </row>
    <row r="15" spans="1:11" ht="15">
      <c r="A15"/>
      <c r="B15" s="56"/>
      <c r="C15" s="56"/>
      <c r="D15" s="56"/>
      <c r="E15" s="56"/>
      <c r="F15" s="56"/>
      <c r="G15" s="56"/>
      <c r="H15" s="56"/>
      <c r="I15" s="56"/>
      <c r="J15" s="56"/>
      <c r="K15" s="56"/>
    </row>
    <row r="16" spans="1:11" ht="15">
      <c r="A16"/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ht="15">
      <c r="A17"/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1:11" ht="15">
      <c r="A18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ht="15">
      <c r="A19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ht="15">
      <c r="A20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ht="15">
      <c r="A21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ht="15">
      <c r="A22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ht="15">
      <c r="A23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ht="15">
      <c r="A24"/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2:10" ht="15">
      <c r="B25" s="57"/>
      <c r="C25" s="57"/>
      <c r="D25" s="57"/>
      <c r="E25" s="57"/>
      <c r="F25" s="57"/>
      <c r="G25" s="57"/>
      <c r="H25" s="57"/>
      <c r="I25" s="57"/>
      <c r="J25" s="57"/>
    </row>
  </sheetData>
  <sheetProtection/>
  <mergeCells count="8">
    <mergeCell ref="B8:E8"/>
    <mergeCell ref="F8:I8"/>
    <mergeCell ref="B5:E5"/>
    <mergeCell ref="F5:I5"/>
    <mergeCell ref="B6:E6"/>
    <mergeCell ref="F6:I6"/>
    <mergeCell ref="B7:E7"/>
    <mergeCell ref="F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2012-04-24T04:06:35Z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